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170981D6-6EED-471D-903B-15DFF88BF93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<sst xmlns="http://schemas.openxmlformats.org/spreadsheetml/2006/main" count="53" uniqueCount="43">
  <si>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</si>
  <si>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</si>
  <si>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</si>
  <si>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</si>
  <si>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</si>
  <si>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</si>
  <si>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</si>
  <si>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</si>
  <si>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</si>
  <si>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</si>
  <si>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</si>
  <si>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</si>
  <si>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</si>
  <si>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</si>
  <si>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</si>
  <si>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</si>
  <si>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</si>
  <si>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</si>
  <si>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</si>
  <si>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</si>
  <si>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</si>
  <si>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</si>
  <si>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</si>
  <si>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</si>
  <si>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</si>
  <si>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</si>
  <si>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</si>
  <si>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</si>
  <si>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</si>
  <si>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</si>
  <si>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</si>
  <si>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</si>
  <si>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</si>
  <si>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</si>
  <si>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</si>
  <si>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</si>
  <si>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</si>
  <si>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KIZILTUĞ SAC SÜLEYMAN KIZILTUĞ</t>
  </si>
  <si>
    <t>AKBAY TENEKECİLİK</t>
  </si>
  <si>
    <t>MEHMET KALENDER</t>
  </si>
  <si>
    <t>KOZAKLI ORMAN ÜRÜNLERİ</t>
  </si>
  <si>
    <t>16,03,2023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</si>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</sst>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3" sqref="H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42</v>
      </c>
      <c r="F2" s="48"/>
      <c r="G2" s="48"/>
      <c r="H2" s="48"/>
      <c r="I2" s="48"/>
      <c r="J2" s="48"/>
      <c r="K2" s="3" t="s">
        <v>3</v>
      </c>
      <c r="L2" s="4">
        <f ca="1">TODAY()</f>
        <v>45001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41</v>
      </c>
      <c r="D5" s="11"/>
      <c r="E5" s="12">
        <v>2614</v>
      </c>
      <c r="F5" s="1"/>
      <c r="G5" s="13" t="str">
        <f t="shared" ref="G5:G6" si="0">IF(A5="","",(A5))</f>
        <v>KIZILTUĞ SAC SÜLEYMAN KIZILTUĞ</v>
      </c>
      <c r="H5" s="12">
        <v>1050</v>
      </c>
      <c r="I5" s="12"/>
      <c r="J5" s="12"/>
      <c r="K5" s="12">
        <f>IF(G5="","",SUM(E5-H5-I5-J5))</f>
        <v>1564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41</v>
      </c>
      <c r="D6" s="11"/>
      <c r="E6" s="12">
        <v>15850</v>
      </c>
      <c r="F6" s="1"/>
      <c r="G6" s="13" t="str">
        <f t="shared" si="0"/>
        <v>AKBAY TENEKECİLİK</v>
      </c>
      <c r="H6" s="12"/>
      <c r="I6" s="12">
        <v>15850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 t="s">
        <v>41</v>
      </c>
      <c r="D7" s="11"/>
      <c r="E7" s="12">
        <v>13775</v>
      </c>
      <c r="F7" s="1"/>
      <c r="G7" s="13" t="str">
        <f>IF(A7="","",(A7))</f>
        <v>MEHMET KALENDER</v>
      </c>
      <c r="H7" s="12"/>
      <c r="I7" s="12"/>
      <c r="J7" s="12"/>
      <c r="K7" s="12">
        <f t="shared" si="1"/>
        <v>13775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40</v>
      </c>
      <c r="B8" s="40"/>
      <c r="C8" s="10" t="s">
        <v>41</v>
      </c>
      <c r="D8" s="11"/>
      <c r="E8" s="12">
        <v>1900</v>
      </c>
      <c r="F8" s="1"/>
      <c r="G8" s="13" t="str">
        <f t="shared" ref="G8:G19" si="2">IF(A8="","",(A8))</f>
        <v>KOZAKLI ORMAN ÜRÜNLERİ</v>
      </c>
      <c r="H8" s="12">
        <v>1900</v>
      </c>
      <c r="I8" s="12"/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650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34139</v>
      </c>
      <c r="F22" s="1"/>
      <c r="G22" s="17" t="s">
        <v>17</v>
      </c>
      <c r="H22" s="18">
        <f>SUM(H5:H21)</f>
        <v>3600</v>
      </c>
      <c r="I22" s="18">
        <f>SUM(I5:I21)</f>
        <v>15850</v>
      </c>
      <c r="J22" s="18">
        <f>SUM(J5:J21)</f>
        <v>0</v>
      </c>
      <c r="K22" s="18">
        <f>SUM(K5:K21)</f>
        <v>15339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361903</v>
      </c>
      <c r="D25" s="19">
        <v>363265</v>
      </c>
      <c r="E25" s="20">
        <f>IF(C25="","",SUM(D25-C25))</f>
        <v>1362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2160</v>
      </c>
      <c r="D26" s="22"/>
      <c r="E26" s="21">
        <f>IF(C26="","",SUM(C26/E25))</f>
        <v>1.5859030837004404</v>
      </c>
      <c r="F26" s="1"/>
      <c r="G26" s="11" t="s">
        <v>26</v>
      </c>
      <c r="H26" s="12">
        <v>2160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2333</v>
      </c>
      <c r="D27" s="22"/>
      <c r="E27" s="23">
        <f>SUM(C27/E22)</f>
        <v>6.8338264155364828E-2</v>
      </c>
      <c r="F27" s="1"/>
      <c r="G27" s="11" t="s">
        <v>28</v>
      </c>
      <c r="H27" s="12">
        <v>173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2333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1267</v>
      </c>
      <c r="D36" s="1"/>
      <c r="E36" s="1"/>
      <c r="F36" s="1"/>
      <c r="G36" s="27" t="s">
        <v>32</v>
      </c>
      <c r="H36" s="16">
        <f>IF(H33="","",SUM(H22-H33))</f>
        <v>1267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2023-03-16T06:16:49Z</cp:lastPrinted>
  <dcterms:created xsi:type="dcterms:W3CDTF">2022-08-24T05:29:34Z</dcterms:created>
  <dcterms:modified xsi:type="dcterms:W3CDTF">2023-03-16T06:25:36Z</dcterms:modified>
</cp:coreProperties>
</file>